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<sst xmlns="http://schemas.openxmlformats.org/spreadsheetml/2006/main" count="187" uniqueCount="159">
  <si>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</si>
  <si>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</si>
  <si>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</si>
  <si>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</si>
  <si>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</si>
  <si>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</si>
  <si>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</si>
  <si>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</si>
  <si>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</si>
  <si>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</si>
  <si>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</si>
  <si>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</si>
  <si>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</si>
  <si>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</si>
  <si>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</si>
  <si>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</si>
  <si>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</si>
  <si>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</si>
  <si>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</si>
  <si>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</si>
  <si>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</si>
  <si>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</si>
  <si>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</si>
  <si>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</si>
  <si>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</si>
  <si>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</si>
  <si>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</si>
  <si>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</si>
  <si>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</si>
  <si>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</si>
  <si>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</si>
  <si>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</si>
  <si>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</si>
  <si>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</si>
  <si>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</si>
  <si>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</si>
  <si>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</si>
  <si>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</si>
  <si>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</si>
  <si>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</si>
  <si>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</si>
  <si>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</si>
  <si>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</si>
  <si>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</si>
  <si>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</si>
  <si>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</si>
  <si>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</si>
  <si>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</si>
  <si>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</si>
  <si>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</si>
  <si>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</si>
  <si>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</si>
  <si>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</si>
  <si>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</si>
  <si>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</si>
  <si>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</si>
  <si>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</si>
  <si>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</si>
  <si>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</si>
  <si>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</si>
  <si>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</si>
  <si>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</si>
  <si>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</si>
  <si>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</si>
  <si>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</si>
  <si>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</si>
  <si>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</si>
  <si>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</si>
  <si>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</si>
  <si>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</si>
  <si>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</si>
  <si>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</si>
  <si>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</si>
  <si>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</si>
  <si>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</si>
  <si>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</si>
  <si>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</si>
  <si>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</si>
  <si>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</si>
  <si>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</si>
  <si>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</si>
  <si>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</si>
  <si>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</si>
  <si>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</si>
  <si>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</si>
  <si>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</si>
  <si>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</si>
  <si>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</si>
  <si>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</si>
  <si>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</si>
  <si>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</si>
  <si>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</si>
  <si>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</si>
  <si>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</si>
  <si>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</si>
  <si>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</si>
  <si>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</si>
  <si>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</si>
  <si>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</si>
  <si>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</si>
  <si>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</si>
  <si>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</si>
  <si>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</si>
  <si>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</si>
  <si>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</si>
  <si>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</si>
  <si>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</si>
  <si>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</si>
  <si>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</si>
  <si>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</si>
  <si>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</si>
  <si>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</si>
  <si>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</si>
  <si>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</si>
  <si>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</si>
  <si>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</si>
  <si>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</si>
  <si>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</si>
  <si>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</si>
  <si>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</si>
  <si>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</si>
  <si>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</si>
  <si>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</si>
  <si>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</si>
  <si>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</si>
  <si>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Локачинський районний суд Волинської області</t>
  </si>
  <si>
    <t>45500. Волинська область.смт. Локачі</t>
  </si>
  <si>
    <t>вул. Миру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</si>
  <si>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</si>
  <si>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</si>
  <si>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</si>
  <si>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</si>
  <si>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</si>
  <si>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</si>
  <si>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</si>
  <si>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</si>
  <si>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</si>
  <si>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</si>
  <si>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</si>
  <si>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</si>
  <si>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</si>
  <si>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</si>
  <si>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</si>
  <si>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</si>
  <si>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</si>
  <si>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</si>
  <si>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</si>
  <si>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</si>
  <si>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</si>
  <si>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</si>
  <si>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</si>
  <si>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</si>
  <si>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</si>
  <si>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</si>
  <si>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Т.О. Кідиба</t>
  </si>
  <si>
    <t>В.С. Новосад</t>
  </si>
  <si>
    <t>(03374) 21395</t>
  </si>
  <si>
    <t>inbox@lk.vl.court.gov.ua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</si>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</sst>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vertical="center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15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4" t="s">
        <v>39</v>
      </c>
      <c r="C3" s="114"/>
      <c r="D3" s="114"/>
      <c r="E3" s="114"/>
      <c r="F3" s="114"/>
      <c r="G3" s="114"/>
      <c r="H3" s="114"/>
    </row>
    <row r="4" spans="2:8" ht="18.7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3"/>
      <c r="C5" s="3"/>
      <c r="D5" s="125" t="s">
        <v>124</v>
      </c>
      <c r="E5" s="125"/>
      <c r="F5" s="125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6" t="s">
        <v>23</v>
      </c>
      <c r="C10" s="117"/>
      <c r="D10" s="118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9" t="s">
        <v>25</v>
      </c>
      <c r="C12" s="120"/>
      <c r="D12" s="121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9" t="s">
        <v>42</v>
      </c>
      <c r="C14" s="120"/>
      <c r="D14" s="121"/>
      <c r="E14" s="136" t="s">
        <v>41</v>
      </c>
      <c r="F14" s="122" t="s">
        <v>27</v>
      </c>
      <c r="G14" s="122"/>
      <c r="H14" s="122"/>
    </row>
    <row r="15" spans="1:8" ht="12.75" customHeight="1">
      <c r="A15" s="8"/>
      <c r="B15" s="119"/>
      <c r="C15" s="120"/>
      <c r="D15" s="121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9" t="s">
        <v>43</v>
      </c>
      <c r="C17" s="120"/>
      <c r="D17" s="121"/>
      <c r="E17" s="136" t="s">
        <v>41</v>
      </c>
      <c r="F17" s="126" t="s">
        <v>107</v>
      </c>
      <c r="G17" s="127"/>
      <c r="H17" s="127"/>
    </row>
    <row r="18" spans="1:8" ht="12.75" customHeight="1">
      <c r="A18" s="8"/>
      <c r="B18" s="119"/>
      <c r="C18" s="120"/>
      <c r="D18" s="121"/>
      <c r="E18" s="136"/>
      <c r="F18" s="126"/>
      <c r="G18" s="127"/>
      <c r="H18" s="127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9" t="s">
        <v>46</v>
      </c>
      <c r="C20" s="120"/>
      <c r="D20" s="121"/>
      <c r="E20" s="136" t="s">
        <v>41</v>
      </c>
      <c r="F20" s="23"/>
      <c r="G20" s="23"/>
      <c r="H20" s="23"/>
    </row>
    <row r="21" spans="1:8" ht="12.75" customHeight="1">
      <c r="A21" s="8"/>
      <c r="B21" s="119"/>
      <c r="C21" s="120"/>
      <c r="D21" s="121"/>
      <c r="E21" s="136"/>
      <c r="F21" s="122"/>
      <c r="G21" s="122"/>
      <c r="H21" s="12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9" t="s">
        <v>28</v>
      </c>
      <c r="C23" s="120"/>
      <c r="D23" s="121"/>
      <c r="E23" s="16"/>
      <c r="F23" s="6"/>
      <c r="G23" s="17"/>
    </row>
    <row r="24" spans="1:6" ht="12.75" customHeight="1">
      <c r="A24" s="8"/>
      <c r="B24" s="119" t="s">
        <v>48</v>
      </c>
      <c r="C24" s="120"/>
      <c r="D24" s="121"/>
      <c r="E24" s="16"/>
      <c r="F24" s="6"/>
    </row>
    <row r="25" spans="2:5" ht="12.75" customHeight="1">
      <c r="B25" s="119" t="s">
        <v>29</v>
      </c>
      <c r="C25" s="120"/>
      <c r="D25" s="121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9" t="s">
        <v>32</v>
      </c>
      <c r="C28" s="120"/>
      <c r="D28" s="121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23" t="s">
        <v>125</v>
      </c>
      <c r="E37" s="123"/>
      <c r="F37" s="123"/>
      <c r="G37" s="123"/>
      <c r="H37" s="124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8" t="s">
        <v>126</v>
      </c>
      <c r="E39" s="123"/>
      <c r="F39" s="123"/>
      <c r="G39" s="123"/>
      <c r="H39" s="124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9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0" t="s">
        <v>37</v>
      </c>
      <c r="C42" s="111"/>
      <c r="D42" s="111"/>
      <c r="E42" s="111"/>
      <c r="F42" s="111"/>
      <c r="G42" s="111"/>
      <c r="H42" s="11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20</v>
      </c>
      <c r="C44" s="123"/>
      <c r="D44" s="123"/>
      <c r="E44" s="123"/>
      <c r="F44" s="123"/>
      <c r="G44" s="123"/>
      <c r="H44" s="124"/>
      <c r="I44" s="6"/>
    </row>
    <row r="45" spans="1:9" ht="12.75" customHeight="1">
      <c r="A45" s="8"/>
      <c r="B45" s="110" t="s">
        <v>38</v>
      </c>
      <c r="C45" s="111"/>
      <c r="D45" s="111"/>
      <c r="E45" s="111"/>
      <c r="F45" s="111"/>
      <c r="G45" s="111"/>
      <c r="H45" s="11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&amp;L25A4638E&amp;C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268</v>
      </c>
      <c r="D6" s="88">
        <f>SUM(D7,D10,D13,D14,D15,D21,D24,D25,D18,D19,D20)</f>
        <v>268329.59</v>
      </c>
      <c r="E6" s="88">
        <f>SUM(E7,E10,E13,E14,E15,E21,E24,E25,E18,E19,E20)</f>
        <v>201</v>
      </c>
      <c r="F6" s="88">
        <f>SUM(F7,F10,F13,F14,F15,F21,F24,F25,F18,F19,F20)</f>
        <v>218661.39999999997</v>
      </c>
      <c r="G6" s="88">
        <f>SUM(G7,G10,G13,G14,G15,G21,G24,G25,G18,G19,G20)</f>
        <v>13</v>
      </c>
      <c r="H6" s="88">
        <f>SUM(H7,H10,H13,H14,H15,H21,H24,H25,H18,H19,H20)</f>
        <v>10832</v>
      </c>
      <c r="I6" s="88">
        <f>SUM(I7,I10,I13,I14,I15,I21,I24,I25,I18,I19,I20)</f>
        <v>33</v>
      </c>
      <c r="J6" s="88">
        <f>SUM(J7,J10,J13,J14,J15,J21,J24,J25,J18,J19,J20)</f>
        <v>23474.899999999998</v>
      </c>
      <c r="K6" s="88">
        <f>SUM(K7,K10,K13,K14,K15,K21,K24,K25,K18,K19,K20)</f>
        <v>36</v>
      </c>
      <c r="L6" s="88">
        <f>SUM(L7,L10,L13,L14,L15,L21,L24,L25,L18,L19,L20)</f>
        <v>25554.3</v>
      </c>
    </row>
    <row r="7" spans="1:12" ht="12.75" customHeight="1">
      <c r="A7" s="86">
        <v>2</v>
      </c>
      <c r="B7" s="89" t="s">
        <v>68</v>
      </c>
      <c r="C7" s="90">
        <v>74</v>
      </c>
      <c r="D7" s="90">
        <v>119221.49</v>
      </c>
      <c r="E7" s="90">
        <v>40</v>
      </c>
      <c r="F7" s="90">
        <v>83073.7</v>
      </c>
      <c r="G7" s="90">
        <v>3</v>
      </c>
      <c r="H7" s="90">
        <v>5458.2</v>
      </c>
      <c r="I7" s="90">
        <v>15</v>
      </c>
      <c r="J7" s="90">
        <v>15540.8</v>
      </c>
      <c r="K7" s="90">
        <v>20</v>
      </c>
      <c r="L7" s="90">
        <v>19848</v>
      </c>
    </row>
    <row r="8" spans="1:12" ht="12.75">
      <c r="A8" s="86">
        <v>3</v>
      </c>
      <c r="B8" s="91" t="s">
        <v>69</v>
      </c>
      <c r="C8" s="90">
        <v>18</v>
      </c>
      <c r="D8" s="90">
        <v>45963.24</v>
      </c>
      <c r="E8" s="90">
        <v>16</v>
      </c>
      <c r="F8" s="90">
        <v>40579.24</v>
      </c>
      <c r="G8" s="90">
        <v>2</v>
      </c>
      <c r="H8" s="90">
        <v>4962</v>
      </c>
      <c r="I8" s="90">
        <v>1</v>
      </c>
      <c r="J8" s="90">
        <v>992.4</v>
      </c>
      <c r="K8" s="90"/>
      <c r="L8" s="90"/>
    </row>
    <row r="9" spans="1:12" ht="12.75">
      <c r="A9" s="86">
        <v>4</v>
      </c>
      <c r="B9" s="91" t="s">
        <v>70</v>
      </c>
      <c r="C9" s="90">
        <v>56</v>
      </c>
      <c r="D9" s="90">
        <v>73258.25</v>
      </c>
      <c r="E9" s="90">
        <v>24</v>
      </c>
      <c r="F9" s="90">
        <v>42494.46</v>
      </c>
      <c r="G9" s="90">
        <v>1</v>
      </c>
      <c r="H9" s="90">
        <v>496.2</v>
      </c>
      <c r="I9" s="90">
        <v>14</v>
      </c>
      <c r="J9" s="90">
        <v>14548.4</v>
      </c>
      <c r="K9" s="90">
        <v>20</v>
      </c>
      <c r="L9" s="90">
        <v>19848</v>
      </c>
    </row>
    <row r="10" spans="1:12" ht="12.75">
      <c r="A10" s="86">
        <v>5</v>
      </c>
      <c r="B10" s="89" t="s">
        <v>71</v>
      </c>
      <c r="C10" s="90">
        <v>61</v>
      </c>
      <c r="D10" s="90">
        <v>72445.2</v>
      </c>
      <c r="E10" s="90">
        <v>55</v>
      </c>
      <c r="F10" s="90">
        <v>65952.4</v>
      </c>
      <c r="G10" s="90">
        <v>7</v>
      </c>
      <c r="H10" s="90">
        <v>3885.2</v>
      </c>
      <c r="I10" s="90">
        <v>4</v>
      </c>
      <c r="J10" s="90">
        <v>3800.8</v>
      </c>
      <c r="K10" s="90">
        <v>2</v>
      </c>
      <c r="L10" s="90">
        <v>1984.8</v>
      </c>
    </row>
    <row r="11" spans="1:12" ht="12.75">
      <c r="A11" s="86">
        <v>6</v>
      </c>
      <c r="B11" s="91" t="s">
        <v>72</v>
      </c>
      <c r="C11" s="90">
        <v>8</v>
      </c>
      <c r="D11" s="90">
        <v>19848</v>
      </c>
      <c r="E11" s="90">
        <v>8</v>
      </c>
      <c r="F11" s="90">
        <v>19848</v>
      </c>
      <c r="G11" s="90"/>
      <c r="H11" s="90"/>
      <c r="I11" s="90">
        <v>1</v>
      </c>
      <c r="J11" s="90">
        <v>992.4</v>
      </c>
      <c r="K11" s="90"/>
      <c r="L11" s="90"/>
    </row>
    <row r="12" spans="1:12" ht="12.75">
      <c r="A12" s="86">
        <v>7</v>
      </c>
      <c r="B12" s="91" t="s">
        <v>73</v>
      </c>
      <c r="C12" s="90">
        <v>53</v>
      </c>
      <c r="D12" s="90">
        <v>52597.2</v>
      </c>
      <c r="E12" s="90">
        <v>47</v>
      </c>
      <c r="F12" s="90">
        <v>46104.4</v>
      </c>
      <c r="G12" s="90">
        <v>7</v>
      </c>
      <c r="H12" s="90">
        <v>3885.2</v>
      </c>
      <c r="I12" s="90">
        <v>3</v>
      </c>
      <c r="J12" s="90">
        <v>2808.4</v>
      </c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40</v>
      </c>
      <c r="D13" s="90">
        <v>39696</v>
      </c>
      <c r="E13" s="90">
        <v>40</v>
      </c>
      <c r="F13" s="90">
        <v>39612.8</v>
      </c>
      <c r="G13" s="90">
        <v>3</v>
      </c>
      <c r="H13" s="90">
        <v>1488.6</v>
      </c>
      <c r="I13" s="90">
        <v>1</v>
      </c>
      <c r="J13" s="90">
        <v>908</v>
      </c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50</v>
      </c>
      <c r="D15" s="90">
        <v>26298.6</v>
      </c>
      <c r="E15" s="90">
        <v>49</v>
      </c>
      <c r="F15" s="90">
        <v>25804.8</v>
      </c>
      <c r="G15" s="90"/>
      <c r="H15" s="90"/>
      <c r="I15" s="90"/>
      <c r="J15" s="90"/>
      <c r="K15" s="90">
        <v>1</v>
      </c>
      <c r="L15" s="90">
        <v>496.2</v>
      </c>
    </row>
    <row r="16" spans="1:12" ht="12.75">
      <c r="A16" s="86">
        <v>11</v>
      </c>
      <c r="B16" s="91" t="s">
        <v>72</v>
      </c>
      <c r="C16" s="90">
        <v>2</v>
      </c>
      <c r="D16" s="90">
        <v>2481</v>
      </c>
      <c r="E16" s="90">
        <v>2</v>
      </c>
      <c r="F16" s="90">
        <v>2481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48</v>
      </c>
      <c r="D17" s="90">
        <v>23817.6</v>
      </c>
      <c r="E17" s="90">
        <v>47</v>
      </c>
      <c r="F17" s="90">
        <v>23323.8</v>
      </c>
      <c r="G17" s="90"/>
      <c r="H17" s="90"/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43</v>
      </c>
      <c r="D18" s="90">
        <v>10668.3</v>
      </c>
      <c r="E18" s="90">
        <v>17</v>
      </c>
      <c r="F18" s="90">
        <v>4217.7</v>
      </c>
      <c r="G18" s="90"/>
      <c r="H18" s="90"/>
      <c r="I18" s="90">
        <v>13</v>
      </c>
      <c r="J18" s="90">
        <v>3225.3</v>
      </c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7</v>
      </c>
      <c r="D39" s="88">
        <f>SUM(D40,D47,D48,D49)</f>
        <v>6946.8</v>
      </c>
      <c r="E39" s="88">
        <f>SUM(E40,E47,E48,E49)</f>
        <v>7</v>
      </c>
      <c r="F39" s="88">
        <f>SUM(F40,F47,F48,F49)</f>
        <v>3969.6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7</v>
      </c>
      <c r="D40" s="90">
        <f>SUM(D41,D44)</f>
        <v>6946.8</v>
      </c>
      <c r="E40" s="90">
        <f>SUM(E41,E44)</f>
        <v>7</v>
      </c>
      <c r="F40" s="90">
        <f>SUM(F41,F44)</f>
        <v>3969.6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7</v>
      </c>
      <c r="D44" s="90">
        <v>6946.8</v>
      </c>
      <c r="E44" s="90">
        <v>7</v>
      </c>
      <c r="F44" s="90">
        <v>3969.6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7</v>
      </c>
      <c r="D46" s="90">
        <v>6946.8</v>
      </c>
      <c r="E46" s="90">
        <v>7</v>
      </c>
      <c r="F46" s="90">
        <v>3969.6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19</v>
      </c>
      <c r="D50" s="88">
        <f>SUM(D51:D54)</f>
        <v>885.72</v>
      </c>
      <c r="E50" s="88">
        <f>SUM(E51:E54)</f>
        <v>19</v>
      </c>
      <c r="F50" s="88">
        <f>SUM(F51:F54)</f>
        <v>885.72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74.43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10</v>
      </c>
      <c r="D51" s="90">
        <v>215.85</v>
      </c>
      <c r="E51" s="90">
        <v>10</v>
      </c>
      <c r="F51" s="90">
        <v>215.85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9</v>
      </c>
      <c r="D52" s="90">
        <v>669.87</v>
      </c>
      <c r="E52" s="90">
        <v>9</v>
      </c>
      <c r="F52" s="90">
        <v>669.87</v>
      </c>
      <c r="G52" s="90"/>
      <c r="H52" s="90"/>
      <c r="I52" s="90">
        <v>1</v>
      </c>
      <c r="J52" s="90">
        <v>74.43</v>
      </c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173</v>
      </c>
      <c r="D55" s="88">
        <v>85842.5999999997</v>
      </c>
      <c r="E55" s="88">
        <v>91</v>
      </c>
      <c r="F55" s="88">
        <v>45111.4</v>
      </c>
      <c r="G55" s="88"/>
      <c r="H55" s="88"/>
      <c r="I55" s="88">
        <v>165</v>
      </c>
      <c r="J55" s="88">
        <v>81830.7999999998</v>
      </c>
      <c r="K55" s="88">
        <v>8</v>
      </c>
      <c r="L55" s="88">
        <v>3969.6</v>
      </c>
    </row>
    <row r="56" spans="1:12" ht="19.5" customHeight="1">
      <c r="A56" s="86">
        <v>51</v>
      </c>
      <c r="B56" s="95" t="s">
        <v>128</v>
      </c>
      <c r="C56" s="88">
        <f>SUM(C6,C28,C39,C50,C55)</f>
        <v>467</v>
      </c>
      <c r="D56" s="88">
        <f>SUM(D6,D28,D39,D50,D55)</f>
        <v>362004.7099999997</v>
      </c>
      <c r="E56" s="88">
        <f>SUM(E6,E28,E39,E50,E55)</f>
        <v>318</v>
      </c>
      <c r="F56" s="88">
        <f>SUM(F6,F28,F39,F50,F55)</f>
        <v>268628.12</v>
      </c>
      <c r="G56" s="88">
        <f>SUM(G6,G28,G39,G50,G55)</f>
        <v>13</v>
      </c>
      <c r="H56" s="88">
        <f>SUM(H6,H28,H39,H50,H55)</f>
        <v>10832</v>
      </c>
      <c r="I56" s="88">
        <f>SUM(I6,I28,I39,I50,I55)</f>
        <v>199</v>
      </c>
      <c r="J56" s="88">
        <f>SUM(J6,J28,J39,J50,J55)</f>
        <v>105380.1299999998</v>
      </c>
      <c r="K56" s="88">
        <f>SUM(K6,K28,K39,K50,K55)</f>
        <v>44</v>
      </c>
      <c r="L56" s="88">
        <f>SUM(L6,L28,L39,L50,L55)</f>
        <v>29523.899999999998</v>
      </c>
    </row>
    <row r="57" spans="1:12" ht="12.75">
      <c r="A57" s="86">
        <v>52</v>
      </c>
      <c r="B57" s="104" t="s">
        <v>108</v>
      </c>
      <c r="C57" s="90">
        <v>3</v>
      </c>
      <c r="D57" s="90">
        <v>4465.8</v>
      </c>
      <c r="E57" s="90">
        <v>3</v>
      </c>
      <c r="F57" s="90">
        <v>3969.6</v>
      </c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K3:K4"/>
    <mergeCell ref="J3:J4"/>
    <mergeCell ref="L3:L4"/>
    <mergeCell ref="K2:L2"/>
    <mergeCell ref="I2:J2"/>
    <mergeCell ref="I3:I4"/>
    <mergeCell ref="F3:F4"/>
    <mergeCell ref="G2:H2"/>
    <mergeCell ref="G3:G4"/>
    <mergeCell ref="H3:H4"/>
    <mergeCell ref="E2:F2"/>
    <mergeCell ref="B1:C1"/>
    <mergeCell ref="A2:A4"/>
    <mergeCell ref="B2:B4"/>
    <mergeCell ref="E3:E4"/>
    <mergeCell ref="C2:C4"/>
    <mergeCell ref="D2:D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&amp;L25A4638E&amp;CФорма № 10, Підрозділ: Локачинський районний суд Волинської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44</v>
      </c>
      <c r="G5" s="97">
        <f>SUM(G6:G26)</f>
        <v>29523.899999999998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11</v>
      </c>
      <c r="G6" s="99">
        <v>2729.1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21</v>
      </c>
      <c r="G8" s="99">
        <v>19351.8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11</v>
      </c>
      <c r="G14" s="99">
        <v>6946.8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C39:D39"/>
    <mergeCell ref="B16:D16"/>
    <mergeCell ref="B17:D17"/>
    <mergeCell ref="B18:D18"/>
    <mergeCell ref="B19:D19"/>
    <mergeCell ref="B20:D20"/>
    <mergeCell ref="B21:D21"/>
    <mergeCell ref="B29:D29"/>
    <mergeCell ref="B30:D30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&amp;L25A4638E&amp;CФорма № 10, Підрозділ: Локачинський районний суд Волинської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Femida</cp:lastModifiedBy>
  <cp:lastPrinted>2022-11-24T11:52:15Z</cp:lastPrinted>
  <dcterms:created xsi:type="dcterms:W3CDTF">2015-09-09T10:27:32Z</dcterms:created>
  <dcterms:modified xsi:type="dcterms:W3CDTF">2023-01-23T10:30:40Z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25A4638E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