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<sst xmlns="http://schemas.openxmlformats.org/spreadsheetml/2006/main" count="316" uniqueCount="254">
  <si>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</si>
  <si>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</si>
  <si>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</si>
  <si>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</si>
  <si>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</si>
  <si>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</si>
  <si>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</si>
  <si>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</si>
  <si>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</si>
  <si>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</si>
  <si>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</si>
  <si>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</si>
  <si>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</si>
  <si>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</si>
  <si>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</si>
  <si>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</si>
  <si>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</si>
  <si>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</si>
  <si>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</si>
  <si>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</si>
  <si>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</si>
  <si>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</si>
  <si>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</si>
  <si>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</si>
  <si>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</si>
  <si>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</si>
  <si>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</si>
  <si>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</si>
  <si>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</si>
  <si>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</si>
  <si>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</si>
  <si>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</si>
  <si>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</si>
  <si>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</si>
  <si>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</si>
  <si>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</si>
  <si>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</si>
  <si>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</si>
  <si>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</si>
  <si>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</si>
  <si>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</si>
  <si>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</si>
  <si>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</si>
  <si>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</si>
  <si>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</si>
  <si>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</si>
  <si>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</si>
  <si>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</si>
  <si>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</si>
  <si>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</si>
  <si>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</si>
  <si>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</si>
  <si>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</si>
  <si>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</si>
  <si>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</si>
  <si>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</si>
  <si>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</si>
  <si>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</si>
  <si>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</si>
  <si>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</si>
  <si>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</si>
  <si>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</si>
  <si>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</si>
  <si>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</si>
  <si>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</si>
  <si>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</si>
  <si>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</si>
  <si>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</si>
  <si>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</si>
  <si>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</si>
  <si>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</si>
  <si>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</si>
  <si>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</si>
  <si>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</si>
  <si>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</si>
  <si>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</si>
  <si>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</si>
  <si>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</si>
  <si>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</si>
  <si>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</si>
  <si>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</si>
  <si>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</si>
  <si>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</si>
  <si>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</si>
  <si>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</si>
  <si>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</si>
  <si>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</si>
  <si>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</si>
  <si>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</si>
  <si>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</si>
  <si>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</si>
  <si>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</si>
  <si>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</si>
  <si>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</si>
  <si>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</si>
  <si>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</si>
  <si>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</si>
  <si>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</si>
  <si>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</si>
  <si>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</si>
  <si>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</si>
  <si>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</si>
  <si>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</si>
  <si>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</si>
  <si>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</si>
  <si>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</si>
  <si>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</si>
  <si>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</si>
  <si>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</si>
  <si>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</si>
  <si>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</si>
  <si>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</si>
  <si>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</si>
  <si>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</si>
  <si>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</si>
  <si>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</si>
  <si>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</si>
  <si>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</si>
  <si>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</si>
  <si>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</si>
  <si>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</si>
  <si>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</si>
  <si>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</si>
  <si>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</si>
  <si>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</si>
  <si>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</si>
  <si>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</si>
  <si>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</si>
  <si>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</si>
  <si>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</si>
  <si>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</si>
  <si>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</si>
  <si>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</si>
  <si>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</si>
  <si>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</si>
  <si>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</si>
  <si>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</si>
  <si>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</si>
  <si>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</si>
  <si>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</si>
  <si>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</si>
  <si>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</si>
  <si>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</si>
  <si>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</si>
  <si>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</si>
  <si>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</si>
  <si>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</si>
  <si>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</si>
  <si>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</si>
  <si>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</si>
  <si>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</si>
  <si>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</si>
  <si>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</si>
  <si>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</si>
  <si>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</si>
  <si>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</si>
  <si>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</si>
  <si>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</si>
  <si>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</si>
  <si>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</si>
  <si>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</si>
  <si>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</si>
  <si>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</si>
  <si>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</si>
  <si>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</si>
  <si>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</si>
  <si>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</si>
  <si>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</si>
  <si>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</si>
  <si>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</si>
  <si>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</si>
  <si>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</si>
  <si>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</si>
  <si>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</si>
  <si>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</si>
  <si>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</si>
  <si>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</si>
  <si>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</si>
  <si>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</si>
  <si>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</si>
  <si>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</si>
  <si>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</si>
  <si>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</si>
  <si>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</si>
  <si>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</si>
  <si>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</si>
  <si>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</si>
  <si>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</si>
  <si>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</si>
  <si>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</si>
  <si>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</si>
  <si>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</si>
  <si>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</si>
  <si>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</si>
  <si>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</si>
  <si>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</si>
  <si>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</si>
  <si>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</si>
  <si>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</si>
  <si>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</si>
  <si>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</si>
  <si>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</si>
  <si>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</si>
  <si>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</si>
  <si>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</si>
  <si>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</si>
  <si>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</si>
  <si>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</si>
  <si>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</si>
  <si>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</si>
  <si>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</si>
  <si>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</si>
  <si>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</si>
  <si>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</si>
  <si>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</si>
  <si>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</si>
  <si>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</si>
  <si>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</si>
  <si>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</si>
  <si>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</si>
  <si>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</si>
  <si>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</si>
  <si>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</si>
  <si>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</si>
  <si>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</si>
  <si>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</si>
  <si>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</si>
  <si>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</si>
  <si>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</si>
  <si>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</si>
  <si>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</si>
  <si>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</si>
  <si>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</si>
  <si>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</si>
  <si>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</si>
  <si>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</si>
  <si>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</si>
  <si>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</si>
  <si>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</si>
  <si>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</si>
  <si>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</si>
  <si>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</si>
  <si>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</si>
  <si>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</si>
  <si>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В.С. Корнелюк</t>
  </si>
  <si>
    <t>В.С. Кітель</t>
  </si>
  <si>
    <t>(03374)21395</t>
  </si>
  <si>
    <t>inbox@lk.vl.court.gov.ua</t>
  </si>
  <si>
    <t>3 липня 2017 року</t>
  </si>
  <si>
    <t>перше півріччя 2017 року</t>
  </si>
  <si>
    <t>Локачинський районний суд Волинської області</t>
  </si>
  <si>
    <t xml:space="preserve">Місцезнаходження: </t>
  </si>
  <si>
    <t>45500. Волинська область.смт. Локачі</t>
  </si>
  <si>
    <t>вул. Миру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</si>
</sst>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40" borderId="0" applyNumberFormat="0" applyBorder="0" applyAlignment="0" applyProtection="0"/>
    <xf numFmtId="0" fontId="74" fillId="0" borderId="11" applyNumberFormat="0" applyFill="0" applyAlignment="0" applyProtection="0"/>
    <xf numFmtId="0" fontId="75" fillId="0" borderId="12" applyNumberFormat="0" applyFill="0" applyAlignment="0" applyProtection="0"/>
    <xf numFmtId="0" fontId="76" fillId="0" borderId="13" applyNumberFormat="0" applyFill="0" applyAlignment="0" applyProtection="0"/>
    <xf numFmtId="0" fontId="76" fillId="0" borderId="0" applyNumberFormat="0" applyFill="0" applyBorder="0" applyAlignment="0" applyProtection="0"/>
    <xf numFmtId="0" fontId="0" fillId="0" borderId="0">
      <alignment/>
      <protection/>
    </xf>
    <xf numFmtId="0" fontId="77" fillId="0" borderId="14" applyNumberFormat="0" applyFill="0" applyAlignment="0" applyProtection="0"/>
    <xf numFmtId="0" fontId="78" fillId="41" borderId="15" applyNumberFormat="0" applyAlignment="0" applyProtection="0"/>
    <xf numFmtId="0" fontId="79" fillId="0" borderId="0" applyNumberFormat="0" applyFill="0" applyBorder="0" applyAlignment="0" applyProtection="0"/>
    <xf numFmtId="0" fontId="80" fillId="42"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1" fillId="0" borderId="16" applyNumberFormat="0" applyFill="0" applyAlignment="0" applyProtection="0"/>
    <xf numFmtId="0" fontId="82" fillId="43" borderId="0" applyNumberFormat="0" applyBorder="0" applyAlignment="0" applyProtection="0"/>
    <xf numFmtId="0" fontId="0" fillId="44" borderId="17" applyNumberFormat="0" applyFont="0" applyAlignment="0" applyProtection="0"/>
    <xf numFmtId="0" fontId="83" fillId="42" borderId="18" applyNumberFormat="0" applyAlignment="0" applyProtection="0"/>
    <xf numFmtId="0" fontId="84" fillId="45" borderId="0" applyNumberFormat="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Обчислення" xfId="94"/>
    <cellStyle name="Обычный 2" xfId="95"/>
    <cellStyle name="Обычный 4" xfId="96"/>
    <cellStyle name="Обычный 4 2" xfId="97"/>
    <cellStyle name="Обычный 7 2" xfId="98"/>
    <cellStyle name="Followed Hyperlink" xfId="99"/>
    <cellStyle name="Підсумок" xfId="100"/>
    <cellStyle name="Поганий" xfId="101"/>
    <cellStyle name="Примітка" xfId="102"/>
    <cellStyle name="Результат" xfId="103"/>
    <cellStyle name="Середній" xfId="104"/>
    <cellStyle name="Текст попередження" xfId="105"/>
    <cellStyle name="Текст пояснення" xfId="106"/>
    <cellStyle name="Comma" xfId="107"/>
    <cellStyle name="Comma [0]"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13</v>
      </c>
      <c r="F10" s="157">
        <v>13</v>
      </c>
      <c r="G10" s="157">
        <v>12</v>
      </c>
      <c r="H10" s="157">
        <v>1</v>
      </c>
      <c r="I10" s="157">
        <v>2</v>
      </c>
      <c r="J10" s="157"/>
      <c r="K10" s="157">
        <v>9</v>
      </c>
      <c r="L10" s="157"/>
      <c r="M10" s="168">
        <v>1</v>
      </c>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v>
      </c>
      <c r="F15" s="157">
        <v>1</v>
      </c>
      <c r="G15" s="157">
        <v>1</v>
      </c>
      <c r="H15" s="157"/>
      <c r="I15" s="157"/>
      <c r="J15" s="157"/>
      <c r="K15" s="157">
        <v>1</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v>
      </c>
      <c r="F21" s="157">
        <v>1</v>
      </c>
      <c r="G21" s="157">
        <v>1</v>
      </c>
      <c r="H21" s="157"/>
      <c r="I21" s="157"/>
      <c r="J21" s="157"/>
      <c r="K21" s="157">
        <v>1</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14</v>
      </c>
      <c r="F23" s="157">
        <f>F10+F12+F15+F22</f>
        <v>14</v>
      </c>
      <c r="G23" s="157">
        <f>G10+G12+G15+G22</f>
        <v>13</v>
      </c>
      <c r="H23" s="157">
        <f>H10+H15</f>
        <v>1</v>
      </c>
      <c r="I23" s="157">
        <f>I10+I15</f>
        <v>2</v>
      </c>
      <c r="J23" s="157">
        <f>J10+J12+J15</f>
        <v>0</v>
      </c>
      <c r="K23" s="157">
        <f>K10+K12+K15</f>
        <v>10</v>
      </c>
      <c r="L23" s="157">
        <f>L10+L12+L15+L22</f>
        <v>0</v>
      </c>
      <c r="M23" s="157">
        <f>M10+M12+M15+M22</f>
        <v>1</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22</v>
      </c>
      <c r="G31" s="167">
        <v>10</v>
      </c>
      <c r="H31" s="167">
        <v>22</v>
      </c>
      <c r="I31" s="167">
        <v>14</v>
      </c>
      <c r="J31" s="167">
        <v>10</v>
      </c>
      <c r="K31" s="167"/>
      <c r="L31" s="167">
        <v>8</v>
      </c>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&amp;LF8F0B2B9&amp;CФорма № 2-А, Підрозділ: Локачинський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1</v>
      </c>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2</v>
      </c>
      <c r="E25" s="163">
        <v>2</v>
      </c>
      <c r="F25" s="163">
        <v>2</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1</v>
      </c>
      <c r="E30" s="163">
        <v>1</v>
      </c>
      <c r="F30" s="163">
        <v>1</v>
      </c>
      <c r="G30" s="163">
        <v>1</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12</v>
      </c>
      <c r="D88" s="163">
        <v>5</v>
      </c>
      <c r="E88" s="163">
        <v>17</v>
      </c>
      <c r="F88" s="163">
        <v>9</v>
      </c>
      <c r="G88" s="163">
        <v>6</v>
      </c>
      <c r="H88" s="163"/>
      <c r="I88" s="163"/>
      <c r="J88" s="163">
        <v>8</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11</v>
      </c>
      <c r="D90" s="163">
        <v>5</v>
      </c>
      <c r="E90" s="163">
        <v>16</v>
      </c>
      <c r="F90" s="163">
        <v>8</v>
      </c>
      <c r="G90" s="163">
        <v>6</v>
      </c>
      <c r="H90" s="163"/>
      <c r="I90" s="163"/>
      <c r="J90" s="163">
        <v>8</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11</v>
      </c>
      <c r="D94" s="163">
        <v>5</v>
      </c>
      <c r="E94" s="163">
        <v>16</v>
      </c>
      <c r="F94" s="163">
        <v>8</v>
      </c>
      <c r="G94" s="163">
        <v>6</v>
      </c>
      <c r="H94" s="163"/>
      <c r="I94" s="163"/>
      <c r="J94" s="163">
        <v>8</v>
      </c>
      <c r="K94" s="162"/>
      <c r="L94" s="163"/>
      <c r="M94" s="163"/>
      <c r="N94" s="164"/>
      <c r="O94" s="163"/>
      <c r="P94" s="60"/>
    </row>
    <row r="95" spans="1:16" s="4" customFormat="1" ht="25.5" customHeight="1">
      <c r="A95" s="44">
        <v>88</v>
      </c>
      <c r="B95" s="114" t="s">
        <v>68</v>
      </c>
      <c r="C95" s="164">
        <v>1</v>
      </c>
      <c r="D95" s="163"/>
      <c r="E95" s="163">
        <v>1</v>
      </c>
      <c r="F95" s="163">
        <v>1</v>
      </c>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v>1</v>
      </c>
      <c r="F103" s="163">
        <v>1</v>
      </c>
      <c r="G103" s="163">
        <v>1</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v>1</v>
      </c>
      <c r="E108" s="163">
        <v>1</v>
      </c>
      <c r="F108" s="163">
        <v>1</v>
      </c>
      <c r="G108" s="163">
        <v>1</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12</v>
      </c>
      <c r="D114" s="164">
        <f aca="true" t="shared" si="0" ref="D114:O114">SUM(D8,D9,D12,D29,D30,D43,D49,D52,D79,D88,D103,D109,D113)</f>
        <v>10</v>
      </c>
      <c r="E114" s="164">
        <f t="shared" si="0"/>
        <v>22</v>
      </c>
      <c r="F114" s="164">
        <f t="shared" si="0"/>
        <v>14</v>
      </c>
      <c r="G114" s="164">
        <f t="shared" si="0"/>
        <v>10</v>
      </c>
      <c r="H114" s="164">
        <f t="shared" si="0"/>
        <v>0</v>
      </c>
      <c r="I114" s="164">
        <f t="shared" si="0"/>
        <v>0</v>
      </c>
      <c r="J114" s="164">
        <f t="shared" si="0"/>
        <v>8</v>
      </c>
      <c r="K114" s="164">
        <f t="shared" si="0"/>
        <v>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&amp;LF8F0B2B9&amp;CФорма № 2-А, Підрозділ: Локачинський районний суд Волинської області, Початок періоду: 01.01.2017, Кінець періоду: 30.06.2017&amp;R&amp;P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&amp;LF8F0B2B9&amp;CФорма № 2-А, Підрозділ: Локачинський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9</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&amp;LF8F0B2B9&amp;CФорма № 2-А, Підрозділ: Локачинський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20</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&amp;LF8F0B2B9&amp;C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2015-12-10T14:23:53Z</cp:lastPrinted>
  <dcterms:created xsi:type="dcterms:W3CDTF">2015-09-09T11:49:13Z</dcterms:created>
  <dcterms:modified xsi:type="dcterms:W3CDTF">2017-07-14T13:20:32Z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F8F0B2B9</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