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<sst xmlns="http://schemas.openxmlformats.org/spreadsheetml/2006/main" count="267" uniqueCount="200">
  <si>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</si>
  <si>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</si>
  <si>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</si>
  <si>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</si>
  <si>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</si>
  <si>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</si>
  <si>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</si>
  <si>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</si>
  <si>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</si>
  <si>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</si>
  <si>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</si>
  <si>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</si>
  <si>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</si>
  <si>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</si>
  <si>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</si>
  <si>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</si>
  <si>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</si>
  <si>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</si>
  <si>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</si>
  <si>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</si>
  <si>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</si>
  <si>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</si>
  <si>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</si>
  <si>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</si>
  <si>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</si>
  <si>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</si>
  <si>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</si>
  <si>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</si>
  <si>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</si>
  <si>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</si>
  <si>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</si>
  <si>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</si>
  <si>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</si>
  <si>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</si>
  <si>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</si>
  <si>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</si>
  <si>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</si>
  <si>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</si>
  <si>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</si>
  <si>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</si>
  <si>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</si>
  <si>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</si>
  <si>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</si>
  <si>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</si>
  <si>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</si>
  <si>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</si>
  <si>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</si>
  <si>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</si>
  <si>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</si>
  <si>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</si>
  <si>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</si>
  <si>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</si>
  <si>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</si>
  <si>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</si>
  <si>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</si>
  <si>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</si>
  <si>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</si>
  <si>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</si>
  <si>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</si>
  <si>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</si>
  <si>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</si>
  <si>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</si>
  <si>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</si>
  <si>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</si>
  <si>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</si>
  <si>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</si>
  <si>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</si>
  <si>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</si>
  <si>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</si>
  <si>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</si>
  <si>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</si>
  <si>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</si>
  <si>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</si>
  <si>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</si>
  <si>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</si>
  <si>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</si>
  <si>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</si>
  <si>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</si>
  <si>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</si>
  <si>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</si>
  <si>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</si>
  <si>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</si>
  <si>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</si>
  <si>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</si>
  <si>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</si>
  <si>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</si>
  <si>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</si>
  <si>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</si>
  <si>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</si>
  <si>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</si>
  <si>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</si>
  <si>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</si>
  <si>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</si>
  <si>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</si>
  <si>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</si>
  <si>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</si>
  <si>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</si>
  <si>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</si>
  <si>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</si>
  <si>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</si>
  <si>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</si>
  <si>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</si>
  <si>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</si>
  <si>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</si>
  <si>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</si>
  <si>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</si>
  <si>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</si>
  <si>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</si>
  <si>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</si>
  <si>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</si>
  <si>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</si>
  <si>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</si>
  <si>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</si>
  <si>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</si>
  <si>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</si>
  <si>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</si>
  <si>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</si>
  <si>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</si>
  <si>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</si>
  <si>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</si>
  <si>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</si>
  <si>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</si>
  <si>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</si>
  <si>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</si>
  <si>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</si>
  <si>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</si>
  <si>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</si>
  <si>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</si>
  <si>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</si>
  <si>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</si>
  <si>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</si>
  <si>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</si>
  <si>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</si>
  <si>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</si>
  <si>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</si>
  <si>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</si>
  <si>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</si>
  <si>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</si>
  <si>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</si>
  <si>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</si>
  <si>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</si>
  <si>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</si>
  <si>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</si>
  <si>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</si>
  <si>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</si>
  <si>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</si>
  <si>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</si>
  <si>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</si>
  <si>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</si>
  <si>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</si>
  <si>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</si>
  <si>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</si>
  <si>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</si>
  <si>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</si>
  <si>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</si>
  <si>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</si>
  <si>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</si>
  <si>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</si>
  <si>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</si>
  <si>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</si>
  <si>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</si>
  <si>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</si>
  <si>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</si>
  <si>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</si>
  <si>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</si>
  <si>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</si>
  <si>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</si>
  <si>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</si>
  <si>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</si>
  <si>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</si>
  <si>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</si>
  <si>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</si>
  <si>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</si>
  <si>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</si>
  <si>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</si>
  <si>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</si>
  <si>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</si>
  <si>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</si>
  <si>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</si>
  <si>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</si>
  <si>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</si>
  <si>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</si>
  <si>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</si>
  <si>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</si>
  <si>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</si>
  <si>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</si>
  <si>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</si>
  <si>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</si>
  <si>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</si>
  <si>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</si>
  <si>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</si>
  <si>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Локачинський районний суд Волинської області</t>
  </si>
  <si>
    <t>45500.смт. Локачі.вул. Миру 20</t>
  </si>
  <si>
    <t>Доручення судів України / іноземних судів</t>
  </si>
  <si>
    <t xml:space="preserve">Розглянуто справ судом присяжних </t>
  </si>
  <si>
    <t>В.С.Корнелюк</t>
  </si>
  <si>
    <t>І.М. Власюк</t>
  </si>
  <si>
    <t>(03374)21395</t>
  </si>
  <si>
    <t>inbox@lk.vl.court.gov.ua</t>
  </si>
  <si>
    <t>2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</si>
</sst>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5" applyNumberFormat="1" applyFont="1" applyFill="1" applyBorder="1" applyAlignment="1" applyProtection="1">
      <alignment horizontal="left" vertical="center" wrapText="1"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5" applyNumberFormat="1" applyFont="1" applyFill="1" applyBorder="1" applyAlignment="1" applyProtection="1">
      <alignment horizontal="left" vertical="center" wrapText="1"/>
      <protection/>
    </xf>
    <xf numFmtId="0" fontId="9" fillId="0" borderId="31" xfId="105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Hyperlink" xfId="82"/>
    <cellStyle name="Currency" xfId="83"/>
    <cellStyle name="Currency [0]" xfId="84"/>
    <cellStyle name="Добре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Обчислення" xfId="93"/>
    <cellStyle name="Обычный 2" xfId="94"/>
    <cellStyle name="Обычный_Шаблон формы 1 (исправления на 2003)" xfId="95"/>
    <cellStyle name="Followed Hyperlink" xfId="96"/>
    <cellStyle name="Підсумок" xfId="97"/>
    <cellStyle name="Поганий" xfId="98"/>
    <cellStyle name="Примітка" xfId="99"/>
    <cellStyle name="Результат" xfId="100"/>
    <cellStyle name="Середній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&amp;L7637F646&amp;C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65</v>
      </c>
      <c r="F6" s="90">
        <v>56</v>
      </c>
      <c r="G6" s="90">
        <v>1</v>
      </c>
      <c r="H6" s="90">
        <v>61</v>
      </c>
      <c r="I6" s="90" t="s">
        <v>183</v>
      </c>
      <c r="J6" s="90">
        <v>4</v>
      </c>
      <c r="K6" s="91"/>
      <c r="L6" s="101">
        <f>E6-F6</f>
        <v>9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63</v>
      </c>
      <c r="F7" s="90">
        <v>61</v>
      </c>
      <c r="G7" s="90">
        <v>1</v>
      </c>
      <c r="H7" s="90">
        <v>62</v>
      </c>
      <c r="I7" s="90">
        <v>56</v>
      </c>
      <c r="J7" s="90">
        <v>1</v>
      </c>
      <c r="K7" s="91"/>
      <c r="L7" s="101">
        <f>E7-F7</f>
        <v>2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49</v>
      </c>
      <c r="F9" s="90">
        <v>49</v>
      </c>
      <c r="G9" s="90"/>
      <c r="H9" s="90">
        <v>49</v>
      </c>
      <c r="I9" s="90">
        <v>45</v>
      </c>
      <c r="J9" s="90"/>
      <c r="K9" s="91"/>
      <c r="L9" s="101">
        <f>E9-F9</f>
        <v>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3</v>
      </c>
      <c r="F13" s="90">
        <v>3</v>
      </c>
      <c r="G13" s="90"/>
      <c r="H13" s="90">
        <v>3</v>
      </c>
      <c r="I13" s="90">
        <v>3</v>
      </c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180</v>
      </c>
      <c r="F14" s="105">
        <f>SUM(F6:F13)</f>
        <v>169</v>
      </c>
      <c r="G14" s="105">
        <f>SUM(G6:G13)</f>
        <v>2</v>
      </c>
      <c r="H14" s="105">
        <f>SUM(H6:H13)</f>
        <v>175</v>
      </c>
      <c r="I14" s="105">
        <f>SUM(I6:I13)</f>
        <v>104</v>
      </c>
      <c r="J14" s="105">
        <f>SUM(J6:J13)</f>
        <v>5</v>
      </c>
      <c r="K14" s="105">
        <f>SUM(K6:K13)</f>
        <v>0</v>
      </c>
      <c r="L14" s="101">
        <f>E14-F14</f>
        <v>11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18</v>
      </c>
      <c r="F15" s="92">
        <v>18</v>
      </c>
      <c r="G15" s="92"/>
      <c r="H15" s="92">
        <v>18</v>
      </c>
      <c r="I15" s="92">
        <v>14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28</v>
      </c>
      <c r="F16" s="92">
        <v>16</v>
      </c>
      <c r="G16" s="92">
        <v>1</v>
      </c>
      <c r="H16" s="92">
        <v>26</v>
      </c>
      <c r="I16" s="92">
        <v>13</v>
      </c>
      <c r="J16" s="92">
        <v>2</v>
      </c>
      <c r="K16" s="91"/>
      <c r="L16" s="101">
        <f>E16-F16</f>
        <v>12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3</v>
      </c>
      <c r="F18" s="91">
        <v>3</v>
      </c>
      <c r="G18" s="91"/>
      <c r="H18" s="91">
        <v>3</v>
      </c>
      <c r="I18" s="91">
        <v>1</v>
      </c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35</v>
      </c>
      <c r="F22" s="91">
        <v>23</v>
      </c>
      <c r="G22" s="91">
        <v>1</v>
      </c>
      <c r="H22" s="91">
        <v>33</v>
      </c>
      <c r="I22" s="91">
        <v>14</v>
      </c>
      <c r="J22" s="91">
        <v>2</v>
      </c>
      <c r="K22" s="91"/>
      <c r="L22" s="101">
        <f>E22-F22</f>
        <v>12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</v>
      </c>
      <c r="F23" s="91">
        <v>1</v>
      </c>
      <c r="G23" s="91"/>
      <c r="H23" s="91">
        <v>1</v>
      </c>
      <c r="I23" s="91">
        <v>1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265</v>
      </c>
      <c r="F25" s="91">
        <v>252</v>
      </c>
      <c r="G25" s="91"/>
      <c r="H25" s="91">
        <v>255</v>
      </c>
      <c r="I25" s="91">
        <v>249</v>
      </c>
      <c r="J25" s="91">
        <v>10</v>
      </c>
      <c r="K25" s="91"/>
      <c r="L25" s="101">
        <f>E25-F25</f>
        <v>13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274</v>
      </c>
      <c r="F26" s="91">
        <v>254</v>
      </c>
      <c r="G26" s="91">
        <v>2</v>
      </c>
      <c r="H26" s="91">
        <v>254</v>
      </c>
      <c r="I26" s="91">
        <v>234</v>
      </c>
      <c r="J26" s="91">
        <v>20</v>
      </c>
      <c r="K26" s="91"/>
      <c r="L26" s="101">
        <f>E26-F26</f>
        <v>20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23</v>
      </c>
      <c r="F27" s="91">
        <v>22</v>
      </c>
      <c r="G27" s="91"/>
      <c r="H27" s="91">
        <v>23</v>
      </c>
      <c r="I27" s="91">
        <v>22</v>
      </c>
      <c r="J27" s="91"/>
      <c r="K27" s="91"/>
      <c r="L27" s="101">
        <f>E27-F27</f>
        <v>1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22</v>
      </c>
      <c r="F28" s="91">
        <v>22</v>
      </c>
      <c r="G28" s="91"/>
      <c r="H28" s="91">
        <v>21</v>
      </c>
      <c r="I28" s="91">
        <v>21</v>
      </c>
      <c r="J28" s="91">
        <v>1</v>
      </c>
      <c r="K28" s="91"/>
      <c r="L28" s="101">
        <f>E28-F28</f>
        <v>0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2</v>
      </c>
      <c r="F29" s="91">
        <v>2</v>
      </c>
      <c r="G29" s="91"/>
      <c r="H29" s="91">
        <v>2</v>
      </c>
      <c r="I29" s="91">
        <v>1</v>
      </c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3</v>
      </c>
      <c r="F32" s="91">
        <v>3</v>
      </c>
      <c r="G32" s="91"/>
      <c r="H32" s="91">
        <v>3</v>
      </c>
      <c r="I32" s="91">
        <v>1</v>
      </c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21</v>
      </c>
      <c r="F33" s="91">
        <v>21</v>
      </c>
      <c r="G33" s="91"/>
      <c r="H33" s="91">
        <v>19</v>
      </c>
      <c r="I33" s="91">
        <v>15</v>
      </c>
      <c r="J33" s="91">
        <v>2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</v>
      </c>
      <c r="F34" s="91"/>
      <c r="G34" s="91"/>
      <c r="H34" s="91">
        <v>1</v>
      </c>
      <c r="I34" s="91">
        <v>1</v>
      </c>
      <c r="J34" s="91"/>
      <c r="K34" s="91"/>
      <c r="L34" s="101">
        <f>E34-F34</f>
        <v>1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3</v>
      </c>
      <c r="F35" s="91">
        <v>3</v>
      </c>
      <c r="G35" s="91"/>
      <c r="H35" s="91">
        <v>3</v>
      </c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344</v>
      </c>
      <c r="F37" s="91">
        <v>323</v>
      </c>
      <c r="G37" s="91">
        <v>2</v>
      </c>
      <c r="H37" s="91">
        <v>311</v>
      </c>
      <c r="I37" s="91">
        <v>274</v>
      </c>
      <c r="J37" s="91">
        <v>33</v>
      </c>
      <c r="K37" s="91"/>
      <c r="L37" s="101">
        <f>E37-F37</f>
        <v>21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338</v>
      </c>
      <c r="F38" s="91">
        <v>327</v>
      </c>
      <c r="G38" s="91"/>
      <c r="H38" s="91">
        <v>330</v>
      </c>
      <c r="I38" s="91" t="s">
        <v>183</v>
      </c>
      <c r="J38" s="91">
        <v>8</v>
      </c>
      <c r="K38" s="91"/>
      <c r="L38" s="101">
        <f>E38-F38</f>
        <v>11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5</v>
      </c>
      <c r="F39" s="91">
        <v>5</v>
      </c>
      <c r="G39" s="91"/>
      <c r="H39" s="91">
        <v>5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22</v>
      </c>
      <c r="F40" s="91">
        <v>22</v>
      </c>
      <c r="G40" s="91"/>
      <c r="H40" s="91">
        <v>22</v>
      </c>
      <c r="I40" s="91">
        <v>18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360</v>
      </c>
      <c r="F41" s="91">
        <f aca="true" t="shared" si="0" ref="F41:K41">F38+F40</f>
        <v>349</v>
      </c>
      <c r="G41" s="91">
        <f t="shared" si="0"/>
        <v>0</v>
      </c>
      <c r="H41" s="91">
        <f t="shared" si="0"/>
        <v>352</v>
      </c>
      <c r="I41" s="91">
        <f>I40</f>
        <v>18</v>
      </c>
      <c r="J41" s="91">
        <f t="shared" si="0"/>
        <v>8</v>
      </c>
      <c r="K41" s="91">
        <f t="shared" si="0"/>
        <v>0</v>
      </c>
      <c r="L41" s="101">
        <f>E41-F41</f>
        <v>11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919</v>
      </c>
      <c r="F42" s="91">
        <f aca="true" t="shared" si="1" ref="F42:K42">F14+F22+F37+F41</f>
        <v>864</v>
      </c>
      <c r="G42" s="91">
        <f t="shared" si="1"/>
        <v>5</v>
      </c>
      <c r="H42" s="91">
        <f t="shared" si="1"/>
        <v>871</v>
      </c>
      <c r="I42" s="91">
        <f t="shared" si="1"/>
        <v>410</v>
      </c>
      <c r="J42" s="91">
        <f t="shared" si="1"/>
        <v>48</v>
      </c>
      <c r="K42" s="91">
        <f t="shared" si="1"/>
        <v>0</v>
      </c>
      <c r="L42" s="101">
        <f>E42-F42</f>
        <v>55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&amp;L7637F646&amp;CФорма № 1-мзс, Підрозділ: Локачинський районний суд Волинської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/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/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4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/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9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5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19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14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/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3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4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1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/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&amp;L7637F646&amp;CФорма № 1-мзс, Підрозділ: Локачинський районний суд Волинської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61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44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16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16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71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6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3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33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2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12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2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76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224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120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3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5595494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4623108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91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5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369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3879570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43771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167</v>
      </c>
      <c r="F58" s="96">
        <v>7</v>
      </c>
      <c r="G58" s="96"/>
      <c r="H58" s="96">
        <v>1</v>
      </c>
      <c r="I58" s="96"/>
    </row>
    <row r="59" spans="1:9" ht="13.5" customHeight="1">
      <c r="A59" s="265" t="s">
        <v>33</v>
      </c>
      <c r="B59" s="265"/>
      <c r="C59" s="265"/>
      <c r="D59" s="265"/>
      <c r="E59" s="96">
        <v>32</v>
      </c>
      <c r="F59" s="96">
        <v>1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291</v>
      </c>
      <c r="F60" s="96">
        <v>20</v>
      </c>
      <c r="G60" s="96"/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351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&amp;L7637F646&amp;CФорма № 1-мзс, Підрозділ: Локачинський районний суд Волинської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1.0081018518518519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871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919</v>
      </c>
    </row>
    <row r="11" spans="1:4" ht="16.5" customHeight="1">
      <c r="A11" s="189" t="s">
        <v>68</v>
      </c>
      <c r="B11" s="191"/>
      <c r="C11" s="14">
        <v>9</v>
      </c>
      <c r="D11" s="94">
        <v>24</v>
      </c>
    </row>
    <row r="12" spans="1:4" ht="16.5" customHeight="1">
      <c r="A12" s="294" t="s">
        <v>113</v>
      </c>
      <c r="B12" s="294"/>
      <c r="C12" s="14">
        <v>10</v>
      </c>
      <c r="D12" s="94">
        <v>25</v>
      </c>
    </row>
    <row r="13" spans="1:4" ht="16.5" customHeight="1">
      <c r="A13" s="294" t="s">
        <v>33</v>
      </c>
      <c r="B13" s="294"/>
      <c r="C13" s="14">
        <v>11</v>
      </c>
      <c r="D13" s="94">
        <v>27</v>
      </c>
    </row>
    <row r="14" spans="1:4" ht="16.5" customHeight="1">
      <c r="A14" s="294" t="s">
        <v>114</v>
      </c>
      <c r="B14" s="294"/>
      <c r="C14" s="14">
        <v>12</v>
      </c>
      <c r="D14" s="94">
        <v>37</v>
      </c>
    </row>
    <row r="15" spans="1:4" ht="16.5" customHeight="1">
      <c r="A15" s="294" t="s">
        <v>118</v>
      </c>
      <c r="B15" s="294"/>
      <c r="C15" s="14">
        <v>13</v>
      </c>
      <c r="D15" s="94">
        <v>11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&amp;L7637F646&amp;CФорма № 1-мзс, Підрозділ: Локачинський районний суд Волинської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Адмін</cp:lastModifiedBy>
  <cp:lastPrinted>2017-03-20T11:40:40Z</cp:lastPrinted>
  <dcterms:created xsi:type="dcterms:W3CDTF">2004-04-20T14:33:35Z</dcterms:created>
  <dcterms:modified xsi:type="dcterms:W3CDTF">2018-01-30T09:59:43Z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1-мзс_00160_4.2017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7637F646</vt:lpwstr>
  </property>
  <property fmtid="{D5CDD505-2E9C-101B-9397-08002B2CF9AE}" pid="9" name="Підрозділ">
    <vt:lpwstr>Локачинський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